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/>
</workbook>
</file>

<file path=xl/calcChain.xml><?xml version="1.0" encoding="utf-8"?>
<calcChain xmlns="http://schemas.openxmlformats.org/spreadsheetml/2006/main">
  <c r="F23" i="3" l="1"/>
  <c r="F22" i="3"/>
  <c r="F21" i="3"/>
  <c r="E20" i="3"/>
  <c r="E24" i="3" s="1"/>
  <c r="F19" i="3"/>
  <c r="F18" i="3"/>
  <c r="F17" i="3"/>
  <c r="F16" i="3"/>
  <c r="F15" i="3"/>
  <c r="F14" i="3"/>
  <c r="F13" i="3"/>
  <c r="F12" i="3"/>
  <c r="F11" i="3"/>
  <c r="F10" i="3"/>
  <c r="F20" i="3" s="1"/>
  <c r="F24" i="3" s="1"/>
  <c r="E20" i="2"/>
</calcChain>
</file>

<file path=xl/sharedStrings.xml><?xml version="1.0" encoding="utf-8"?>
<sst xmlns="http://schemas.openxmlformats.org/spreadsheetml/2006/main" count="192" uniqueCount="139">
  <si>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</si>
  <si>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</si>
  <si>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</si>
  <si>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</si>
  <si>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</si>
  <si>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</si>
  <si>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</si>
  <si>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</si>
  <si>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</si>
  <si>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</si>
  <si>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</si>
  <si>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</si>
  <si>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</si>
  <si>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</si>
  <si>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</si>
  <si>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</si>
  <si>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</si>
  <si>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</si>
  <si>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</si>
  <si>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</si>
  <si>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</si>
  <si>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</si>
  <si>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</si>
  <si>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</si>
  <si>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</si>
  <si>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</si>
  <si>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</si>
  <si>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</si>
  <si>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</si>
  <si>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</si>
  <si>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</si>
  <si>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</si>
  <si>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</si>
  <si>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</si>
  <si>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</si>
  <si>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</si>
  <si>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</si>
  <si>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</si>
  <si>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</si>
  <si>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</si>
  <si>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</si>
  <si>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</si>
  <si>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</si>
  <si>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</si>
  <si>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</si>
  <si>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</si>
  <si>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</si>
  <si>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</si>
  <si>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</si>
  <si>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</si>
  <si>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</si>
  <si>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</si>
  <si>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</si>
  <si>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</si>
  <si>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</si>
  <si>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</si>
  <si>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</si>
  <si>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</si>
  <si>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</si>
  <si>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</si>
  <si>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Услуга спецтехники</t>
  </si>
  <si>
    <t>Очистка от наледи  и снега ступеней (</t>
  </si>
  <si>
    <t>квт/ч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</si>
  <si>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</si>
  <si>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</si>
  <si>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</si>
  <si>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</si>
  <si>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</si>
  <si>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Регламентные работы</t>
  </si>
  <si>
    <t>Устройство полов бетонных</t>
  </si>
  <si>
    <t>Окос газона</t>
  </si>
  <si>
    <t>Вывоз не бытового мусора</t>
  </si>
  <si>
    <t>м3</t>
  </si>
  <si>
    <t>Привоз песка для песочницы</t>
  </si>
  <si>
    <t>Задолженность на 01.01.2021 г.(руб)</t>
  </si>
  <si>
    <t>акты</t>
  </si>
  <si>
    <t>Исполнитель__________________</t>
  </si>
  <si>
    <t>ФИНАНСОВЫЙ РЕЗУЛЬТАТ</t>
  </si>
  <si>
    <t>Посыпка пескосолянной смесью</t>
  </si>
  <si>
    <t>Ген.директор ООО "Мастер- Сервис"</t>
  </si>
  <si>
    <t>Согласно ПП РФ №290(п.23/1-4)</t>
  </si>
  <si>
    <t>Остаток СП на 01.01.2021 г</t>
  </si>
  <si>
    <t>Ремонт дверей восстановительный</t>
  </si>
  <si>
    <t>акт</t>
  </si>
  <si>
    <t>5/1</t>
  </si>
  <si>
    <t>Ремонт входных групп</t>
  </si>
  <si>
    <t xml:space="preserve">           Работа с должниками            </t>
  </si>
  <si>
    <t xml:space="preserve">               Аварийно-диспетчерское обслуживание дневное и ППР               </t>
  </si>
  <si>
    <t>Санитарное содержание территории без асфальтового покрытия</t>
  </si>
  <si>
    <t xml:space="preserve"> г.Тула , ул.Пузакова  , д.24 за  2021 год</t>
  </si>
  <si>
    <t>Задолженнность на 01.01.2022 г</t>
  </si>
  <si>
    <t xml:space="preserve">Дополнительные затраты </t>
  </si>
  <si>
    <t>Ремонт и установка двери выхода на чердак</t>
  </si>
  <si>
    <t>Ремонт мягкой кровли(1 под.)</t>
  </si>
  <si>
    <t>Услуга спецтехники(декабрь)</t>
  </si>
  <si>
    <t>маш/час)</t>
  </si>
  <si>
    <t xml:space="preserve">Обработка территории реагентом 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</si>
  <si>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</si>
  <si>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</si>
  <si>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</si>
  <si>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Пузакова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</si>
  <si>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</si>
  <si>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</si>
  <si>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</si>
  <si>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</si>
  <si>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</si>
  <si>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</si>
  <si>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</si>
  <si>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</si>
  <si>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</si>
  <si>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</si>
  <si>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</si>
  <si>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</si>
  <si>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</si>
  <si>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</si>
  <si>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и конструкций  МКД</t>
  </si>
  <si>
    <t>Согласно Перечню, утвержденному ПП РФ от 03.04.2013г №290 (п. 23/1-4) По доп. Решению собственников.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</si>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</sst>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5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5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5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right" vertical="center" wrapText="1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7" fillId="0" borderId="0" xfId="0" applyFont="1"/>
    <xf numFmtId="0" fontId="0" fillId="0" borderId="0" xfId="0" applyAlignment="1"/>
    <xf numFmtId="0" fontId="7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165" fontId="24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6" xfId="0" applyFont="1" applyBorder="1" applyAlignment="1"/>
    <xf numFmtId="4" fontId="23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4" fontId="27" fillId="3" borderId="17" xfId="0" applyNumberFormat="1" applyFont="1" applyFill="1" applyBorder="1" applyAlignment="1"/>
    <xf numFmtId="4" fontId="28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25" fillId="0" borderId="0" xfId="0" applyFont="1" applyAlignment="1"/>
    <xf numFmtId="2" fontId="10" fillId="0" borderId="5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topLeftCell="A57" workbookViewId="0">
      <selection activeCell="B76" sqref="B76"/>
    </sheetView>
  </sheetViews>
  <sheetFormatPr defaultRowHeight="15" x14ac:dyDescent="0.25"/>
  <cols>
    <col min="1" max="1" width="3.85546875" customWidth="1"/>
    <col min="2" max="2" width="41.140625" customWidth="1"/>
    <col min="3" max="3" width="8.7109375" customWidth="1"/>
    <col min="4" max="4" width="9.85546875" customWidth="1"/>
    <col min="5" max="5" width="10.28515625" customWidth="1"/>
    <col min="6" max="6" width="9" customWidth="1"/>
    <col min="7" max="7" width="11.85546875" customWidth="1"/>
  </cols>
  <sheetData>
    <row r="1" spans="1:7" x14ac:dyDescent="0.25">
      <c r="E1" s="137" t="s">
        <v>16</v>
      </c>
      <c r="F1" s="137"/>
    </row>
    <row r="2" spans="1:7" x14ac:dyDescent="0.25">
      <c r="E2" s="137" t="s">
        <v>79</v>
      </c>
      <c r="F2" s="137"/>
      <c r="G2" s="138"/>
    </row>
    <row r="3" spans="1:7" x14ac:dyDescent="0.25">
      <c r="E3" s="137" t="s">
        <v>17</v>
      </c>
      <c r="F3" s="137"/>
      <c r="G3" s="138"/>
    </row>
    <row r="5" spans="1:7" x14ac:dyDescent="0.25">
      <c r="A5" s="137" t="s">
        <v>18</v>
      </c>
      <c r="B5" s="137"/>
      <c r="C5" s="137"/>
      <c r="D5" s="137"/>
      <c r="E5" s="137"/>
      <c r="F5" s="137"/>
    </row>
    <row r="6" spans="1:7" x14ac:dyDescent="0.25">
      <c r="A6" s="137" t="s">
        <v>89</v>
      </c>
      <c r="B6" s="137"/>
      <c r="C6" s="137"/>
      <c r="D6" s="137"/>
      <c r="E6" s="137"/>
      <c r="F6" s="137"/>
    </row>
    <row r="7" spans="1:7" ht="15.75" customHeight="1" x14ac:dyDescent="0.25">
      <c r="A7" s="1"/>
      <c r="B7" s="2" t="s">
        <v>19</v>
      </c>
      <c r="C7" s="3"/>
      <c r="D7" s="14"/>
      <c r="E7" s="4"/>
      <c r="F7" s="4"/>
      <c r="G7" s="59">
        <v>16</v>
      </c>
    </row>
    <row r="8" spans="1:7" ht="19.5" customHeight="1" x14ac:dyDescent="0.25">
      <c r="A8" s="1"/>
      <c r="B8" s="43" t="s">
        <v>54</v>
      </c>
      <c r="C8" s="5"/>
      <c r="D8" s="15"/>
      <c r="E8" s="6"/>
      <c r="F8" s="6"/>
      <c r="G8" s="44">
        <v>3518.9</v>
      </c>
    </row>
    <row r="9" spans="1:7" ht="19.5" customHeight="1" x14ac:dyDescent="0.25">
      <c r="A9" s="1"/>
      <c r="B9" s="43" t="s">
        <v>74</v>
      </c>
      <c r="C9" s="5"/>
      <c r="D9" s="15"/>
      <c r="E9" s="6"/>
      <c r="F9" s="6"/>
      <c r="G9" s="55">
        <v>228627</v>
      </c>
    </row>
    <row r="10" spans="1:7" x14ac:dyDescent="0.25">
      <c r="A10" s="1"/>
      <c r="B10" s="43" t="s">
        <v>20</v>
      </c>
      <c r="C10" s="5"/>
      <c r="D10" s="15"/>
      <c r="E10" s="6"/>
      <c r="F10" s="6"/>
      <c r="G10" s="61">
        <v>846023.01</v>
      </c>
    </row>
    <row r="11" spans="1:7" x14ac:dyDescent="0.25">
      <c r="A11" s="1"/>
      <c r="B11" s="43" t="s">
        <v>21</v>
      </c>
      <c r="C11" s="5"/>
      <c r="D11" s="15"/>
      <c r="E11" s="6"/>
      <c r="F11" s="6"/>
      <c r="G11" s="61">
        <v>791324.96</v>
      </c>
    </row>
    <row r="12" spans="1:7" ht="0.75" customHeight="1" x14ac:dyDescent="0.25">
      <c r="A12" s="1"/>
      <c r="B12" s="43"/>
      <c r="C12" s="5"/>
      <c r="D12" s="15"/>
      <c r="E12" s="6"/>
      <c r="F12" s="6"/>
      <c r="G12" s="61">
        <v>0</v>
      </c>
    </row>
    <row r="13" spans="1:7" x14ac:dyDescent="0.25">
      <c r="A13" s="1"/>
      <c r="B13" s="43" t="s">
        <v>90</v>
      </c>
      <c r="C13" s="5"/>
      <c r="D13" s="15"/>
      <c r="E13" s="6"/>
      <c r="F13" s="6"/>
      <c r="G13" s="61">
        <v>170834.49</v>
      </c>
    </row>
    <row r="14" spans="1:7" ht="14.25" customHeight="1" x14ac:dyDescent="0.35">
      <c r="A14" s="7"/>
      <c r="B14" s="17" t="s">
        <v>0</v>
      </c>
      <c r="C14" s="4"/>
      <c r="D14" s="16">
        <v>331.7</v>
      </c>
      <c r="E14" s="8"/>
      <c r="F14" s="42"/>
      <c r="G14" s="44">
        <v>319.39999999999998</v>
      </c>
    </row>
    <row r="15" spans="1:7" ht="17.25" customHeight="1" thickBot="1" x14ac:dyDescent="0.4">
      <c r="A15" s="7"/>
      <c r="B15" s="12" t="s">
        <v>15</v>
      </c>
      <c r="C15" s="4"/>
      <c r="D15" s="13"/>
      <c r="E15" s="13"/>
      <c r="F15" s="9"/>
      <c r="G15" s="45">
        <v>12</v>
      </c>
    </row>
    <row r="16" spans="1:7" ht="15" customHeight="1" x14ac:dyDescent="0.25">
      <c r="A16" s="140" t="s">
        <v>1</v>
      </c>
      <c r="B16" s="142" t="s">
        <v>2</v>
      </c>
      <c r="C16" s="144" t="s">
        <v>22</v>
      </c>
      <c r="D16" s="139" t="s">
        <v>24</v>
      </c>
      <c r="E16" s="135" t="s">
        <v>23</v>
      </c>
      <c r="F16" s="139" t="s">
        <v>25</v>
      </c>
      <c r="G16" s="46" t="s">
        <v>26</v>
      </c>
    </row>
    <row r="17" spans="1:7" x14ac:dyDescent="0.25">
      <c r="A17" s="141"/>
      <c r="B17" s="143"/>
      <c r="C17" s="135"/>
      <c r="D17" s="139"/>
      <c r="E17" s="136"/>
      <c r="F17" s="139"/>
      <c r="G17" s="46" t="s">
        <v>27</v>
      </c>
    </row>
    <row r="18" spans="1:7" ht="25.5" x14ac:dyDescent="0.25">
      <c r="A18" s="35">
        <v>1</v>
      </c>
      <c r="B18" s="47" t="s">
        <v>3</v>
      </c>
      <c r="C18" s="26"/>
      <c r="D18" s="27"/>
      <c r="E18" s="28"/>
      <c r="F18" s="54"/>
      <c r="G18" s="90">
        <v>203136.76</v>
      </c>
    </row>
    <row r="19" spans="1:7" ht="17.25" customHeight="1" x14ac:dyDescent="0.25">
      <c r="A19" s="36"/>
      <c r="B19" s="52" t="s">
        <v>29</v>
      </c>
      <c r="C19" s="26" t="s">
        <v>28</v>
      </c>
      <c r="D19" s="27">
        <v>3518.9</v>
      </c>
      <c r="E19" s="58">
        <v>3.2</v>
      </c>
      <c r="F19" s="56">
        <v>12</v>
      </c>
      <c r="G19" s="60">
        <v>135125.76000000001</v>
      </c>
    </row>
    <row r="20" spans="1:7" ht="17.25" customHeight="1" x14ac:dyDescent="0.25">
      <c r="A20" s="36"/>
      <c r="B20" s="52" t="s">
        <v>91</v>
      </c>
      <c r="C20" s="26" t="s">
        <v>28</v>
      </c>
      <c r="D20" s="27">
        <v>3518.9</v>
      </c>
      <c r="E20" s="58">
        <f>G20/D20</f>
        <v>19.327346613998692</v>
      </c>
      <c r="F20" s="56"/>
      <c r="G20" s="60">
        <v>68011</v>
      </c>
    </row>
    <row r="21" spans="1:7" ht="25.5" customHeight="1" x14ac:dyDescent="0.25">
      <c r="A21" s="37" t="s">
        <v>4</v>
      </c>
      <c r="B21" s="48" t="s">
        <v>30</v>
      </c>
      <c r="C21" s="30"/>
      <c r="D21" s="27"/>
      <c r="E21" s="58"/>
      <c r="F21" s="56"/>
      <c r="G21" s="91">
        <v>43886.345399999998</v>
      </c>
    </row>
    <row r="22" spans="1:7" ht="18" customHeight="1" x14ac:dyDescent="0.25">
      <c r="A22" s="37"/>
      <c r="B22" s="53" t="s">
        <v>31</v>
      </c>
      <c r="C22" s="26" t="s">
        <v>52</v>
      </c>
      <c r="D22" s="56">
        <v>136</v>
      </c>
      <c r="E22" s="58">
        <v>7</v>
      </c>
      <c r="F22" s="57">
        <v>12</v>
      </c>
      <c r="G22" s="60">
        <v>11424</v>
      </c>
    </row>
    <row r="23" spans="1:7" ht="15.75" customHeight="1" x14ac:dyDescent="0.25">
      <c r="A23" s="37"/>
      <c r="B23" s="53" t="s">
        <v>32</v>
      </c>
      <c r="C23" s="26" t="s">
        <v>53</v>
      </c>
      <c r="D23" s="62">
        <v>791324.96</v>
      </c>
      <c r="E23" s="58">
        <v>0.04</v>
      </c>
      <c r="F23" s="57">
        <v>1</v>
      </c>
      <c r="G23" s="60">
        <v>31652.9984</v>
      </c>
    </row>
    <row r="24" spans="1:7" ht="15.75" customHeight="1" x14ac:dyDescent="0.25">
      <c r="A24" s="37"/>
      <c r="B24" s="53" t="s">
        <v>86</v>
      </c>
      <c r="C24" s="26" t="s">
        <v>55</v>
      </c>
      <c r="D24" s="27">
        <v>3518.9</v>
      </c>
      <c r="E24" s="58">
        <v>0.23</v>
      </c>
      <c r="F24" s="57">
        <v>1</v>
      </c>
      <c r="G24" s="60">
        <v>809.34700000000009</v>
      </c>
    </row>
    <row r="25" spans="1:7" ht="20.25" customHeight="1" x14ac:dyDescent="0.25">
      <c r="A25" s="37" t="s">
        <v>5</v>
      </c>
      <c r="B25" s="49" t="s">
        <v>33</v>
      </c>
      <c r="C25" s="87" t="s">
        <v>55</v>
      </c>
      <c r="D25" s="27"/>
      <c r="E25" s="58"/>
      <c r="F25" s="57"/>
      <c r="G25" s="91">
        <v>114841.26000000001</v>
      </c>
    </row>
    <row r="26" spans="1:7" ht="13.5" customHeight="1" x14ac:dyDescent="0.25">
      <c r="A26" s="37"/>
      <c r="B26" s="53" t="s">
        <v>68</v>
      </c>
      <c r="C26" s="26" t="s">
        <v>28</v>
      </c>
      <c r="D26" s="27">
        <v>3518.9</v>
      </c>
      <c r="E26" s="58">
        <v>0.25</v>
      </c>
      <c r="F26" s="57">
        <v>6</v>
      </c>
      <c r="G26" s="133">
        <v>5278.35</v>
      </c>
    </row>
    <row r="27" spans="1:7" ht="13.5" customHeight="1" x14ac:dyDescent="0.25">
      <c r="A27" s="37"/>
      <c r="B27" s="53" t="s">
        <v>69</v>
      </c>
      <c r="C27" s="26" t="s">
        <v>28</v>
      </c>
      <c r="D27" s="27">
        <v>12</v>
      </c>
      <c r="E27" s="58">
        <v>721.47</v>
      </c>
      <c r="F27" s="57">
        <v>1</v>
      </c>
      <c r="G27" s="133">
        <v>8657.64</v>
      </c>
    </row>
    <row r="28" spans="1:7" ht="14.25" customHeight="1" x14ac:dyDescent="0.25">
      <c r="A28" s="37"/>
      <c r="B28" s="53" t="s">
        <v>82</v>
      </c>
      <c r="C28" s="26" t="s">
        <v>52</v>
      </c>
      <c r="D28" s="56">
        <v>1</v>
      </c>
      <c r="E28" s="58">
        <v>1705.45</v>
      </c>
      <c r="F28" s="57" t="s">
        <v>83</v>
      </c>
      <c r="G28" s="133">
        <v>1705.45</v>
      </c>
    </row>
    <row r="29" spans="1:7" ht="15.75" customHeight="1" x14ac:dyDescent="0.25">
      <c r="A29" s="37"/>
      <c r="B29" s="53" t="s">
        <v>85</v>
      </c>
      <c r="C29" s="26" t="s">
        <v>52</v>
      </c>
      <c r="D29" s="56">
        <v>4</v>
      </c>
      <c r="E29" s="58">
        <v>18000</v>
      </c>
      <c r="F29" s="57" t="s">
        <v>83</v>
      </c>
      <c r="G29" s="133">
        <v>72000</v>
      </c>
    </row>
    <row r="30" spans="1:7" ht="16.5" customHeight="1" x14ac:dyDescent="0.25">
      <c r="A30" s="37"/>
      <c r="B30" s="53" t="s">
        <v>92</v>
      </c>
      <c r="C30" s="26" t="s">
        <v>52</v>
      </c>
      <c r="D30" s="56">
        <v>1</v>
      </c>
      <c r="E30" s="58">
        <v>2961.47</v>
      </c>
      <c r="F30" s="57" t="s">
        <v>83</v>
      </c>
      <c r="G30" s="133">
        <v>2961.47</v>
      </c>
    </row>
    <row r="31" spans="1:7" ht="16.5" customHeight="1" x14ac:dyDescent="0.25">
      <c r="A31" s="37"/>
      <c r="B31" s="53" t="s">
        <v>93</v>
      </c>
      <c r="C31" s="26" t="s">
        <v>28</v>
      </c>
      <c r="D31" s="27">
        <v>45</v>
      </c>
      <c r="E31" s="58">
        <v>538.63</v>
      </c>
      <c r="F31" s="57">
        <v>1</v>
      </c>
      <c r="G31" s="133">
        <v>24238.35</v>
      </c>
    </row>
    <row r="32" spans="1:7" ht="25.5" customHeight="1" x14ac:dyDescent="0.25">
      <c r="A32" s="37" t="s">
        <v>6</v>
      </c>
      <c r="B32" s="48" t="s">
        <v>38</v>
      </c>
      <c r="C32" s="26"/>
      <c r="D32" s="27"/>
      <c r="E32" s="58"/>
      <c r="F32" s="57"/>
      <c r="G32" s="91">
        <v>129871.85</v>
      </c>
    </row>
    <row r="33" spans="1:7" ht="25.5" customHeight="1" x14ac:dyDescent="0.25">
      <c r="A33" s="37"/>
      <c r="B33" s="86" t="s">
        <v>87</v>
      </c>
      <c r="C33" s="26" t="s">
        <v>28</v>
      </c>
      <c r="D33" s="27">
        <v>3518.9</v>
      </c>
      <c r="E33" s="58">
        <v>0.82</v>
      </c>
      <c r="F33" s="57">
        <v>5</v>
      </c>
      <c r="G33" s="133">
        <v>14427.49</v>
      </c>
    </row>
    <row r="34" spans="1:7" ht="15.75" customHeight="1" x14ac:dyDescent="0.25">
      <c r="A34" s="38"/>
      <c r="B34" s="51" t="s">
        <v>34</v>
      </c>
      <c r="C34" s="87" t="s">
        <v>55</v>
      </c>
      <c r="D34" s="57">
        <v>1</v>
      </c>
      <c r="E34" s="58" t="s">
        <v>75</v>
      </c>
      <c r="F34" s="57">
        <v>12</v>
      </c>
      <c r="G34" s="133">
        <v>15807.68</v>
      </c>
    </row>
    <row r="35" spans="1:7" ht="15.75" customHeight="1" x14ac:dyDescent="0.25">
      <c r="A35" s="38"/>
      <c r="B35" s="51" t="s">
        <v>35</v>
      </c>
      <c r="C35" s="87" t="s">
        <v>55</v>
      </c>
      <c r="D35" s="57">
        <v>1</v>
      </c>
      <c r="E35" s="58" t="s">
        <v>75</v>
      </c>
      <c r="F35" s="57">
        <v>12</v>
      </c>
      <c r="G35" s="133">
        <v>66169.56</v>
      </c>
    </row>
    <row r="36" spans="1:7" ht="13.5" customHeight="1" x14ac:dyDescent="0.25">
      <c r="A36" s="38"/>
      <c r="B36" s="51" t="s">
        <v>36</v>
      </c>
      <c r="C36" s="87" t="s">
        <v>55</v>
      </c>
      <c r="D36" s="57">
        <v>1</v>
      </c>
      <c r="E36" s="58" t="s">
        <v>75</v>
      </c>
      <c r="F36" s="57">
        <v>12</v>
      </c>
      <c r="G36" s="133">
        <v>2266.7400000000002</v>
      </c>
    </row>
    <row r="37" spans="1:7" ht="13.5" customHeight="1" x14ac:dyDescent="0.25">
      <c r="A37" s="38"/>
      <c r="B37" s="51" t="s">
        <v>37</v>
      </c>
      <c r="C37" s="87" t="s">
        <v>55</v>
      </c>
      <c r="D37" s="57">
        <v>1</v>
      </c>
      <c r="E37" s="58" t="s">
        <v>75</v>
      </c>
      <c r="F37" s="57">
        <v>12</v>
      </c>
      <c r="G37" s="133">
        <v>6110.3799999999992</v>
      </c>
    </row>
    <row r="38" spans="1:7" ht="15" customHeight="1" x14ac:dyDescent="0.25">
      <c r="A38" s="38"/>
      <c r="B38" s="51" t="s">
        <v>14</v>
      </c>
      <c r="C38" s="87" t="s">
        <v>55</v>
      </c>
      <c r="D38" s="57">
        <v>1</v>
      </c>
      <c r="E38" s="58" t="s">
        <v>75</v>
      </c>
      <c r="F38" s="57">
        <v>12</v>
      </c>
      <c r="G38" s="133">
        <v>25089.999999999996</v>
      </c>
    </row>
    <row r="39" spans="1:7" ht="15" customHeight="1" x14ac:dyDescent="0.25">
      <c r="A39" s="78" t="s">
        <v>8</v>
      </c>
      <c r="B39" s="50" t="s">
        <v>13</v>
      </c>
      <c r="C39" s="87" t="s">
        <v>55</v>
      </c>
      <c r="D39" s="27">
        <v>3518.9</v>
      </c>
      <c r="E39" s="58">
        <v>0.73</v>
      </c>
      <c r="F39" s="57">
        <v>6</v>
      </c>
      <c r="G39" s="91">
        <v>15412.781999999999</v>
      </c>
    </row>
    <row r="40" spans="1:7" ht="15" customHeight="1" x14ac:dyDescent="0.25">
      <c r="A40" s="78" t="s">
        <v>84</v>
      </c>
      <c r="B40" s="50" t="s">
        <v>13</v>
      </c>
      <c r="C40" s="87" t="s">
        <v>55</v>
      </c>
      <c r="D40" s="27">
        <v>3518.9</v>
      </c>
      <c r="E40" s="58">
        <v>0.78</v>
      </c>
      <c r="F40" s="57">
        <v>6</v>
      </c>
      <c r="G40" s="91">
        <v>16468.452000000001</v>
      </c>
    </row>
    <row r="41" spans="1:7" ht="13.5" customHeight="1" x14ac:dyDescent="0.25">
      <c r="A41" s="78" t="s">
        <v>9</v>
      </c>
      <c r="B41" s="50" t="s">
        <v>10</v>
      </c>
      <c r="C41" s="88"/>
      <c r="D41" s="27"/>
      <c r="E41" s="58"/>
      <c r="F41" s="57"/>
      <c r="G41" s="60"/>
    </row>
    <row r="42" spans="1:7" ht="14.25" customHeight="1" x14ac:dyDescent="0.25">
      <c r="A42" s="78"/>
      <c r="B42" s="51" t="s">
        <v>39</v>
      </c>
      <c r="C42" s="87" t="s">
        <v>56</v>
      </c>
      <c r="D42" s="56">
        <v>66</v>
      </c>
      <c r="E42" s="58"/>
      <c r="F42" s="57">
        <v>1</v>
      </c>
      <c r="G42" s="91">
        <v>32644.78</v>
      </c>
    </row>
    <row r="43" spans="1:7" ht="15.75" hidden="1" customHeight="1" x14ac:dyDescent="0.25">
      <c r="A43" s="78"/>
      <c r="B43" s="51" t="s">
        <v>40</v>
      </c>
      <c r="C43" s="87" t="s">
        <v>59</v>
      </c>
      <c r="D43" s="56"/>
      <c r="E43" s="58"/>
      <c r="F43" s="57"/>
      <c r="G43" s="60">
        <v>0</v>
      </c>
    </row>
    <row r="44" spans="1:7" ht="15" customHeight="1" x14ac:dyDescent="0.25">
      <c r="A44" s="78" t="s">
        <v>63</v>
      </c>
      <c r="B44" s="50" t="s">
        <v>41</v>
      </c>
      <c r="C44" s="87"/>
      <c r="D44" s="56"/>
      <c r="E44" s="58"/>
      <c r="F44" s="57"/>
      <c r="G44" s="91">
        <v>2576.64</v>
      </c>
    </row>
    <row r="45" spans="1:7" ht="15" customHeight="1" x14ac:dyDescent="0.25">
      <c r="A45" s="78"/>
      <c r="B45" s="51" t="s">
        <v>42</v>
      </c>
      <c r="C45" s="87" t="s">
        <v>57</v>
      </c>
      <c r="D45" s="56">
        <v>66</v>
      </c>
      <c r="E45" s="58">
        <v>11.68</v>
      </c>
      <c r="F45" s="57">
        <v>1</v>
      </c>
      <c r="G45" s="92">
        <v>770.88</v>
      </c>
    </row>
    <row r="46" spans="1:7" ht="15" customHeight="1" x14ac:dyDescent="0.25">
      <c r="A46" s="78"/>
      <c r="B46" s="51" t="s">
        <v>42</v>
      </c>
      <c r="C46" s="87" t="s">
        <v>57</v>
      </c>
      <c r="D46" s="56">
        <v>66</v>
      </c>
      <c r="E46" s="58">
        <v>13.68</v>
      </c>
      <c r="F46" s="57">
        <v>2</v>
      </c>
      <c r="G46" s="92">
        <v>1805.76</v>
      </c>
    </row>
    <row r="47" spans="1:7" ht="15" customHeight="1" x14ac:dyDescent="0.25">
      <c r="A47" s="78" t="s">
        <v>65</v>
      </c>
      <c r="B47" s="47" t="s">
        <v>43</v>
      </c>
      <c r="C47" s="87" t="s">
        <v>55</v>
      </c>
      <c r="D47" s="27">
        <v>3518.9</v>
      </c>
      <c r="E47" s="58">
        <v>0.13</v>
      </c>
      <c r="F47" s="57">
        <v>12</v>
      </c>
      <c r="G47" s="91">
        <v>5489.4840000000004</v>
      </c>
    </row>
    <row r="48" spans="1:7" ht="16.5" customHeight="1" x14ac:dyDescent="0.25">
      <c r="A48" s="78" t="s">
        <v>11</v>
      </c>
      <c r="B48" s="50" t="s">
        <v>7</v>
      </c>
      <c r="C48" s="26"/>
      <c r="D48" s="27"/>
      <c r="E48" s="58"/>
      <c r="F48" s="57"/>
      <c r="G48" s="91">
        <v>64017.816000000006</v>
      </c>
    </row>
    <row r="49" spans="1:7" ht="16.5" customHeight="1" x14ac:dyDescent="0.25">
      <c r="A49" s="78"/>
      <c r="B49" s="82" t="s">
        <v>80</v>
      </c>
      <c r="C49" s="26" t="s">
        <v>28</v>
      </c>
      <c r="D49" s="27">
        <v>3518.9</v>
      </c>
      <c r="E49" s="58">
        <v>1.1200000000000001</v>
      </c>
      <c r="F49" s="57">
        <v>12</v>
      </c>
      <c r="G49" s="92">
        <v>47294.016000000003</v>
      </c>
    </row>
    <row r="50" spans="1:7" ht="15" customHeight="1" x14ac:dyDescent="0.25">
      <c r="A50" s="78"/>
      <c r="B50" s="51" t="s">
        <v>44</v>
      </c>
      <c r="C50" s="26" t="s">
        <v>58</v>
      </c>
      <c r="D50" s="27">
        <v>309.7</v>
      </c>
      <c r="E50" s="58">
        <v>6</v>
      </c>
      <c r="F50" s="57">
        <v>9</v>
      </c>
      <c r="G50" s="92">
        <v>16723.8</v>
      </c>
    </row>
    <row r="51" spans="1:7" ht="15" customHeight="1" x14ac:dyDescent="0.25">
      <c r="A51" s="79" t="s">
        <v>12</v>
      </c>
      <c r="B51" s="65" t="s">
        <v>64</v>
      </c>
      <c r="C51" s="26"/>
      <c r="D51" s="27"/>
      <c r="E51" s="58"/>
      <c r="F51" s="57"/>
      <c r="G51" s="91">
        <v>79724.2</v>
      </c>
    </row>
    <row r="52" spans="1:7" x14ac:dyDescent="0.25">
      <c r="A52" s="39"/>
      <c r="B52" s="51" t="s">
        <v>45</v>
      </c>
      <c r="C52" s="26" t="s">
        <v>58</v>
      </c>
      <c r="D52" s="27">
        <v>885</v>
      </c>
      <c r="E52" s="58">
        <v>4.5</v>
      </c>
      <c r="F52" s="57">
        <v>12</v>
      </c>
      <c r="G52" s="133">
        <v>47790</v>
      </c>
    </row>
    <row r="53" spans="1:7" ht="2.25" hidden="1" customHeight="1" x14ac:dyDescent="0.25">
      <c r="A53" s="36"/>
      <c r="B53" s="51" t="s">
        <v>46</v>
      </c>
      <c r="C53" s="26" t="s">
        <v>58</v>
      </c>
      <c r="D53" s="27">
        <v>637</v>
      </c>
      <c r="E53" s="58">
        <v>1.82</v>
      </c>
      <c r="F53" s="57"/>
      <c r="G53" s="133">
        <v>0</v>
      </c>
    </row>
    <row r="54" spans="1:7" ht="18" customHeight="1" x14ac:dyDescent="0.25">
      <c r="A54" s="36"/>
      <c r="B54" s="51" t="s">
        <v>66</v>
      </c>
      <c r="C54" s="26" t="s">
        <v>57</v>
      </c>
      <c r="D54" s="27">
        <v>1</v>
      </c>
      <c r="E54" s="58">
        <v>350</v>
      </c>
      <c r="F54" s="57">
        <v>12</v>
      </c>
      <c r="G54" s="133">
        <v>4200</v>
      </c>
    </row>
    <row r="55" spans="1:7" ht="19.5" customHeight="1" x14ac:dyDescent="0.25">
      <c r="A55" s="36"/>
      <c r="B55" s="51" t="s">
        <v>78</v>
      </c>
      <c r="C55" s="26" t="s">
        <v>28</v>
      </c>
      <c r="D55" s="27">
        <v>600</v>
      </c>
      <c r="E55" s="58">
        <v>1.5</v>
      </c>
      <c r="F55" s="57">
        <v>2</v>
      </c>
      <c r="G55" s="133">
        <v>1800</v>
      </c>
    </row>
    <row r="56" spans="1:7" ht="0.75" customHeight="1" x14ac:dyDescent="0.25">
      <c r="A56" s="70"/>
      <c r="B56" s="71" t="s">
        <v>61</v>
      </c>
      <c r="C56" s="89" t="s">
        <v>28</v>
      </c>
      <c r="D56" s="72"/>
      <c r="E56" s="63">
        <v>12.58</v>
      </c>
      <c r="F56" s="73">
        <v>2</v>
      </c>
      <c r="G56" s="134">
        <v>0</v>
      </c>
    </row>
    <row r="57" spans="1:7" ht="14.25" customHeight="1" x14ac:dyDescent="0.25">
      <c r="A57" s="36"/>
      <c r="B57" s="52" t="s">
        <v>60</v>
      </c>
      <c r="C57" s="26" t="s">
        <v>55</v>
      </c>
      <c r="D57" s="57">
        <v>1</v>
      </c>
      <c r="E57" s="27">
        <v>5600</v>
      </c>
      <c r="F57" s="57">
        <v>1</v>
      </c>
      <c r="G57" s="133">
        <v>5600</v>
      </c>
    </row>
    <row r="58" spans="1:7" ht="19.5" customHeight="1" x14ac:dyDescent="0.25">
      <c r="A58" s="36"/>
      <c r="B58" s="52" t="s">
        <v>88</v>
      </c>
      <c r="C58" s="26" t="s">
        <v>28</v>
      </c>
      <c r="D58" s="62">
        <v>1040</v>
      </c>
      <c r="E58" s="27">
        <v>1.82</v>
      </c>
      <c r="F58" s="57">
        <v>9</v>
      </c>
      <c r="G58" s="133">
        <v>17035.2</v>
      </c>
    </row>
    <row r="59" spans="1:7" ht="13.5" customHeight="1" x14ac:dyDescent="0.25">
      <c r="A59" s="36"/>
      <c r="B59" s="52" t="s">
        <v>70</v>
      </c>
      <c r="C59" s="26" t="s">
        <v>28</v>
      </c>
      <c r="D59" s="62">
        <v>410</v>
      </c>
      <c r="E59" s="27">
        <v>2.5</v>
      </c>
      <c r="F59" s="57">
        <v>1</v>
      </c>
      <c r="G59" s="133">
        <v>1025</v>
      </c>
    </row>
    <row r="60" spans="1:7" ht="13.5" customHeight="1" x14ac:dyDescent="0.25">
      <c r="A60" s="36"/>
      <c r="B60" s="52" t="s">
        <v>71</v>
      </c>
      <c r="C60" s="26" t="s">
        <v>72</v>
      </c>
      <c r="D60" s="57">
        <v>1</v>
      </c>
      <c r="E60" s="27">
        <v>950</v>
      </c>
      <c r="F60" s="57">
        <v>1</v>
      </c>
      <c r="G60" s="133">
        <v>950</v>
      </c>
    </row>
    <row r="61" spans="1:7" ht="14.25" customHeight="1" x14ac:dyDescent="0.25">
      <c r="A61" s="36"/>
      <c r="B61" s="52" t="s">
        <v>73</v>
      </c>
      <c r="C61" s="26" t="s">
        <v>72</v>
      </c>
      <c r="D61" s="62">
        <v>0.3</v>
      </c>
      <c r="E61" s="27">
        <v>1000</v>
      </c>
      <c r="F61" s="57">
        <v>1</v>
      </c>
      <c r="G61" s="133">
        <v>300</v>
      </c>
    </row>
    <row r="62" spans="1:7" ht="13.5" customHeight="1" x14ac:dyDescent="0.25">
      <c r="A62" s="36"/>
      <c r="B62" s="52" t="s">
        <v>94</v>
      </c>
      <c r="C62" s="26" t="s">
        <v>95</v>
      </c>
      <c r="D62" s="62">
        <v>0.3</v>
      </c>
      <c r="E62" s="27">
        <v>2000</v>
      </c>
      <c r="F62" s="57">
        <v>1</v>
      </c>
      <c r="G62" s="133">
        <v>600</v>
      </c>
    </row>
    <row r="63" spans="1:7" ht="14.25" customHeight="1" x14ac:dyDescent="0.25">
      <c r="A63" s="36"/>
      <c r="B63" s="52" t="s">
        <v>96</v>
      </c>
      <c r="C63" s="26" t="s">
        <v>55</v>
      </c>
      <c r="D63" s="57">
        <v>1</v>
      </c>
      <c r="E63" s="27">
        <v>424</v>
      </c>
      <c r="F63" s="57">
        <v>1</v>
      </c>
      <c r="G63" s="133">
        <v>424</v>
      </c>
    </row>
    <row r="64" spans="1:7" ht="20.25" customHeight="1" x14ac:dyDescent="0.25">
      <c r="A64" s="74"/>
      <c r="B64" s="75" t="s">
        <v>47</v>
      </c>
      <c r="C64" s="31"/>
      <c r="D64" s="31"/>
      <c r="E64" s="31"/>
      <c r="F64" s="31"/>
      <c r="G64" s="67">
        <v>708070.36939999997</v>
      </c>
    </row>
    <row r="65" spans="1:7" x14ac:dyDescent="0.25">
      <c r="A65" s="11"/>
      <c r="B65" s="41" t="s">
        <v>49</v>
      </c>
      <c r="C65" s="32" t="s">
        <v>62</v>
      </c>
      <c r="D65" s="64">
        <v>5463</v>
      </c>
      <c r="E65" s="64">
        <v>4.8</v>
      </c>
      <c r="F65" s="57"/>
      <c r="G65" s="81">
        <v>25595</v>
      </c>
    </row>
    <row r="66" spans="1:7" x14ac:dyDescent="0.25">
      <c r="A66" s="11"/>
      <c r="B66" s="40" t="s">
        <v>48</v>
      </c>
      <c r="C66" s="32"/>
      <c r="D66" s="27">
        <v>3518.9</v>
      </c>
      <c r="E66" s="77">
        <v>2.1000000000000001E-2</v>
      </c>
      <c r="F66" s="33"/>
      <c r="G66" s="66">
        <v>1950.5</v>
      </c>
    </row>
    <row r="67" spans="1:7" x14ac:dyDescent="0.25">
      <c r="A67" s="11"/>
      <c r="B67" s="40" t="s">
        <v>50</v>
      </c>
      <c r="C67" s="32"/>
      <c r="D67" s="27">
        <v>3518.9</v>
      </c>
      <c r="E67" s="77">
        <v>0.05</v>
      </c>
      <c r="F67" s="33"/>
      <c r="G67" s="66">
        <v>8183.91</v>
      </c>
    </row>
    <row r="68" spans="1:7" x14ac:dyDescent="0.25">
      <c r="A68" s="11"/>
      <c r="B68" s="11" t="s">
        <v>67</v>
      </c>
      <c r="C68" s="34"/>
      <c r="D68" s="10"/>
      <c r="E68" s="34"/>
      <c r="F68" s="34"/>
      <c r="G68" s="28">
        <v>743799.7794</v>
      </c>
    </row>
    <row r="69" spans="1:7" x14ac:dyDescent="0.25">
      <c r="A69" s="11"/>
      <c r="B69" s="80" t="s">
        <v>77</v>
      </c>
      <c r="C69" s="34"/>
      <c r="D69" s="10"/>
      <c r="E69" s="34"/>
      <c r="F69" s="34"/>
      <c r="G69" s="28"/>
    </row>
    <row r="70" spans="1:7" x14ac:dyDescent="0.25">
      <c r="B70" s="18" t="s">
        <v>51</v>
      </c>
      <c r="C70" s="19"/>
      <c r="D70" s="19"/>
      <c r="E70" s="20"/>
      <c r="F70" s="21"/>
      <c r="G70" s="76">
        <v>791324.96</v>
      </c>
    </row>
    <row r="71" spans="1:7" x14ac:dyDescent="0.25">
      <c r="B71" s="83" t="s">
        <v>81</v>
      </c>
      <c r="C71" s="84"/>
      <c r="D71" s="84"/>
      <c r="E71" s="84"/>
      <c r="F71" s="85"/>
      <c r="G71" s="29">
        <v>8095.01</v>
      </c>
    </row>
    <row r="72" spans="1:7" x14ac:dyDescent="0.25">
      <c r="B72" s="22" t="s">
        <v>137</v>
      </c>
      <c r="C72" s="23"/>
      <c r="D72" s="23"/>
      <c r="E72" s="24"/>
      <c r="F72" s="25"/>
      <c r="G72" s="29">
        <v>743799.78</v>
      </c>
    </row>
    <row r="73" spans="1:7" x14ac:dyDescent="0.25">
      <c r="B73" s="68" t="s">
        <v>138</v>
      </c>
      <c r="C73" s="69"/>
      <c r="D73" s="69"/>
      <c r="E73" s="69"/>
      <c r="F73" s="69"/>
      <c r="G73" s="67">
        <v>55620.189999999937</v>
      </c>
    </row>
    <row r="74" spans="1:7" x14ac:dyDescent="0.25">
      <c r="C74" s="10"/>
      <c r="D74" s="10"/>
      <c r="E74" s="10"/>
      <c r="F74" s="10"/>
    </row>
    <row r="77" spans="1:7" x14ac:dyDescent="0.25">
      <c r="B77" t="s">
        <v>76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H13" sqref="H13"/>
    </sheetView>
  </sheetViews>
  <sheetFormatPr defaultRowHeight="15" x14ac:dyDescent="0.25"/>
  <cols>
    <col min="1" max="1" width="3.42578125" style="94" customWidth="1"/>
    <col min="2" max="2" width="23.5703125" style="94" customWidth="1"/>
    <col min="3" max="3" width="27" style="94" customWidth="1"/>
    <col min="4" max="4" width="10.42578125" style="94" customWidth="1"/>
    <col min="5" max="5" width="6.28515625" style="94" customWidth="1"/>
    <col min="6" max="6" width="10.7109375" style="94" customWidth="1"/>
    <col min="7" max="7" width="13.28515625" style="94" bestFit="1" customWidth="1"/>
    <col min="8" max="16384" width="9.140625" style="94"/>
  </cols>
  <sheetData>
    <row r="1" spans="1:7" x14ac:dyDescent="0.25">
      <c r="A1" s="95"/>
      <c r="B1" s="95"/>
      <c r="C1" s="93" t="s">
        <v>16</v>
      </c>
      <c r="D1" s="93"/>
      <c r="E1" s="93"/>
      <c r="F1" s="93"/>
    </row>
    <row r="2" spans="1:7" x14ac:dyDescent="0.25">
      <c r="A2" s="95"/>
      <c r="B2" s="95"/>
      <c r="C2" s="93" t="s">
        <v>97</v>
      </c>
      <c r="D2" s="93"/>
      <c r="E2" s="93"/>
      <c r="F2" s="93"/>
    </row>
    <row r="3" spans="1:7" x14ac:dyDescent="0.25">
      <c r="A3" s="95"/>
      <c r="B3" s="95"/>
      <c r="C3" s="93" t="s">
        <v>98</v>
      </c>
      <c r="D3" s="93"/>
      <c r="E3" s="93"/>
      <c r="F3" s="93"/>
    </row>
    <row r="4" spans="1:7" ht="20.25" customHeight="1" x14ac:dyDescent="0.25">
      <c r="A4" s="95"/>
      <c r="B4" s="145" t="s">
        <v>99</v>
      </c>
      <c r="C4" s="145"/>
      <c r="D4" s="145"/>
      <c r="E4" s="145"/>
      <c r="F4" s="145"/>
    </row>
    <row r="5" spans="1:7" x14ac:dyDescent="0.25">
      <c r="A5" s="95"/>
      <c r="B5" s="145" t="s">
        <v>100</v>
      </c>
      <c r="C5" s="145"/>
      <c r="D5" s="145"/>
      <c r="E5" s="145"/>
      <c r="F5" s="96"/>
    </row>
    <row r="6" spans="1:7" ht="11.25" customHeight="1" x14ac:dyDescent="0.25">
      <c r="A6" s="95"/>
      <c r="B6" s="97" t="s">
        <v>101</v>
      </c>
      <c r="C6" s="97"/>
      <c r="D6" s="98"/>
      <c r="E6" s="99"/>
      <c r="F6" s="99">
        <v>3518.9</v>
      </c>
    </row>
    <row r="7" spans="1:7" ht="13.5" customHeight="1" x14ac:dyDescent="0.25">
      <c r="A7" s="95"/>
      <c r="B7" s="100" t="s">
        <v>102</v>
      </c>
      <c r="C7" s="100"/>
      <c r="D7" s="101"/>
      <c r="E7" s="102"/>
      <c r="F7" s="102">
        <v>16</v>
      </c>
      <c r="G7" s="103"/>
    </row>
    <row r="8" spans="1:7" ht="10.5" customHeight="1" x14ac:dyDescent="0.25">
      <c r="A8" s="95"/>
      <c r="B8" s="97" t="s">
        <v>103</v>
      </c>
      <c r="C8" s="104"/>
      <c r="D8" s="105"/>
      <c r="E8" s="106"/>
      <c r="F8" s="106">
        <v>12</v>
      </c>
    </row>
    <row r="9" spans="1:7" ht="26.25" customHeight="1" x14ac:dyDescent="0.25">
      <c r="A9" s="107" t="s">
        <v>104</v>
      </c>
      <c r="B9" s="108" t="s">
        <v>105</v>
      </c>
      <c r="C9" s="108" t="s">
        <v>106</v>
      </c>
      <c r="D9" s="109" t="s">
        <v>107</v>
      </c>
      <c r="E9" s="109" t="s">
        <v>108</v>
      </c>
      <c r="F9" s="109" t="s">
        <v>109</v>
      </c>
    </row>
    <row r="10" spans="1:7" ht="36.75" customHeight="1" x14ac:dyDescent="0.25">
      <c r="A10" s="108">
        <v>1</v>
      </c>
      <c r="B10" s="109" t="s">
        <v>110</v>
      </c>
      <c r="C10" s="110" t="s">
        <v>111</v>
      </c>
      <c r="D10" s="109" t="s">
        <v>112</v>
      </c>
      <c r="E10" s="111">
        <v>3.2</v>
      </c>
      <c r="F10" s="112">
        <f>E10*F6*F8</f>
        <v>135125.76000000001</v>
      </c>
    </row>
    <row r="11" spans="1:7" ht="48" customHeight="1" x14ac:dyDescent="0.25">
      <c r="A11" s="108">
        <v>2</v>
      </c>
      <c r="B11" s="113" t="s">
        <v>113</v>
      </c>
      <c r="C11" s="110" t="s">
        <v>114</v>
      </c>
      <c r="D11" s="109" t="s">
        <v>112</v>
      </c>
      <c r="E11" s="114">
        <v>1.44</v>
      </c>
      <c r="F11" s="112">
        <f>F6*E11*F8</f>
        <v>60806.592000000004</v>
      </c>
    </row>
    <row r="12" spans="1:7" ht="54.75" customHeight="1" x14ac:dyDescent="0.25">
      <c r="A12" s="115">
        <v>3</v>
      </c>
      <c r="B12" s="116" t="s">
        <v>115</v>
      </c>
      <c r="C12" s="116" t="s">
        <v>116</v>
      </c>
      <c r="D12" s="117" t="s">
        <v>112</v>
      </c>
      <c r="E12" s="118">
        <v>2.5</v>
      </c>
      <c r="F12" s="112">
        <f>F6*E12*F8</f>
        <v>105567</v>
      </c>
    </row>
    <row r="13" spans="1:7" ht="46.5" customHeight="1" x14ac:dyDescent="0.25">
      <c r="A13" s="108">
        <v>4</v>
      </c>
      <c r="B13" s="110" t="s">
        <v>117</v>
      </c>
      <c r="C13" s="110" t="s">
        <v>118</v>
      </c>
      <c r="D13" s="109" t="s">
        <v>112</v>
      </c>
      <c r="E13" s="118">
        <v>2.73</v>
      </c>
      <c r="F13" s="112">
        <f>F6*E13*F8</f>
        <v>115279.16399999999</v>
      </c>
    </row>
    <row r="14" spans="1:7" ht="33.75" customHeight="1" x14ac:dyDescent="0.25">
      <c r="A14" s="108">
        <v>5</v>
      </c>
      <c r="B14" s="110" t="s">
        <v>119</v>
      </c>
      <c r="C14" s="110" t="s">
        <v>120</v>
      </c>
      <c r="D14" s="109" t="s">
        <v>112</v>
      </c>
      <c r="E14" s="118">
        <v>0.82</v>
      </c>
      <c r="F14" s="112">
        <f>E14*F6*F8</f>
        <v>34625.976000000002</v>
      </c>
    </row>
    <row r="15" spans="1:7" ht="40.5" customHeight="1" x14ac:dyDescent="0.25">
      <c r="A15" s="108">
        <v>6</v>
      </c>
      <c r="B15" s="110" t="s">
        <v>121</v>
      </c>
      <c r="C15" s="110" t="s">
        <v>122</v>
      </c>
      <c r="D15" s="109" t="s">
        <v>112</v>
      </c>
      <c r="E15" s="118">
        <v>0.9</v>
      </c>
      <c r="F15" s="112">
        <f>F6*E15*F8</f>
        <v>38004.120000000003</v>
      </c>
    </row>
    <row r="16" spans="1:7" ht="24.75" customHeight="1" x14ac:dyDescent="0.25">
      <c r="A16" s="108">
        <v>7</v>
      </c>
      <c r="B16" s="110" t="s">
        <v>123</v>
      </c>
      <c r="C16" s="110" t="s">
        <v>124</v>
      </c>
      <c r="D16" s="109" t="s">
        <v>112</v>
      </c>
      <c r="E16" s="118">
        <v>0.14000000000000001</v>
      </c>
      <c r="F16" s="112">
        <f>F6*E16*F8</f>
        <v>5911.7520000000004</v>
      </c>
    </row>
    <row r="17" spans="1:6" ht="90" x14ac:dyDescent="0.25">
      <c r="A17" s="108">
        <v>8</v>
      </c>
      <c r="B17" s="110" t="s">
        <v>125</v>
      </c>
      <c r="C17" s="110" t="s">
        <v>126</v>
      </c>
      <c r="D17" s="109" t="s">
        <v>112</v>
      </c>
      <c r="E17" s="118">
        <v>2.9</v>
      </c>
      <c r="F17" s="112">
        <f>F6*E17*F8</f>
        <v>122457.72</v>
      </c>
    </row>
    <row r="18" spans="1:6" ht="33.75" x14ac:dyDescent="0.25">
      <c r="A18" s="108">
        <v>9</v>
      </c>
      <c r="B18" s="110" t="s">
        <v>127</v>
      </c>
      <c r="C18" s="110" t="s">
        <v>128</v>
      </c>
      <c r="D18" s="109" t="s">
        <v>112</v>
      </c>
      <c r="E18" s="118">
        <v>0.17</v>
      </c>
      <c r="F18" s="112">
        <f>F6*E18*F8</f>
        <v>7178.5560000000005</v>
      </c>
    </row>
    <row r="19" spans="1:6" ht="45" x14ac:dyDescent="0.25">
      <c r="A19" s="108">
        <v>10</v>
      </c>
      <c r="B19" s="110" t="s">
        <v>129</v>
      </c>
      <c r="C19" s="110" t="s">
        <v>116</v>
      </c>
      <c r="D19" s="109" t="s">
        <v>112</v>
      </c>
      <c r="E19" s="118">
        <v>1.2</v>
      </c>
      <c r="F19" s="112">
        <f>F6*E19*F8</f>
        <v>50672.160000000003</v>
      </c>
    </row>
    <row r="20" spans="1:6" x14ac:dyDescent="0.25">
      <c r="A20" s="119"/>
      <c r="B20" s="146" t="s">
        <v>130</v>
      </c>
      <c r="C20" s="146"/>
      <c r="D20" s="120"/>
      <c r="E20" s="121">
        <f>SUM(E10:E19)</f>
        <v>16.000000000000004</v>
      </c>
      <c r="F20" s="121">
        <f>SUM(F10:F19)</f>
        <v>675628.8</v>
      </c>
    </row>
    <row r="21" spans="1:6" x14ac:dyDescent="0.25">
      <c r="A21" s="122">
        <v>11</v>
      </c>
      <c r="B21" s="123" t="s">
        <v>131</v>
      </c>
      <c r="C21" s="124"/>
      <c r="D21" s="109" t="s">
        <v>112</v>
      </c>
      <c r="E21" s="124">
        <v>0.05</v>
      </c>
      <c r="F21" s="124">
        <f>$E$21*$F$6*$F$8</f>
        <v>2111.34</v>
      </c>
    </row>
    <row r="22" spans="1:6" x14ac:dyDescent="0.25">
      <c r="A22" s="122">
        <v>12</v>
      </c>
      <c r="B22" s="123" t="s">
        <v>132</v>
      </c>
      <c r="C22" s="125"/>
      <c r="D22" s="109" t="s">
        <v>112</v>
      </c>
      <c r="E22" s="125">
        <v>0.21</v>
      </c>
      <c r="F22" s="124">
        <f>E22*F6*F8</f>
        <v>8867.6279999999988</v>
      </c>
    </row>
    <row r="23" spans="1:6" x14ac:dyDescent="0.25">
      <c r="A23" s="122">
        <v>13</v>
      </c>
      <c r="B23" s="123" t="s">
        <v>49</v>
      </c>
      <c r="C23" s="125"/>
      <c r="D23" s="109" t="s">
        <v>112</v>
      </c>
      <c r="E23" s="125">
        <v>0.62</v>
      </c>
      <c r="F23" s="125">
        <f>E23*F6*F8</f>
        <v>26180.615999999998</v>
      </c>
    </row>
    <row r="24" spans="1:6" x14ac:dyDescent="0.25">
      <c r="A24" s="126"/>
      <c r="B24" s="127"/>
      <c r="C24" s="128" t="s">
        <v>133</v>
      </c>
      <c r="D24" s="109" t="s">
        <v>112</v>
      </c>
      <c r="E24" s="129">
        <f>E20+E21+E22+E23</f>
        <v>16.880000000000006</v>
      </c>
      <c r="F24" s="129">
        <f>F20+F21+F22+F23</f>
        <v>712788.38400000008</v>
      </c>
    </row>
    <row r="25" spans="1:6" x14ac:dyDescent="0.25">
      <c r="A25" s="130" t="s">
        <v>134</v>
      </c>
      <c r="B25" s="130"/>
      <c r="C25" s="131"/>
      <c r="F25" s="132"/>
    </row>
    <row r="26" spans="1:6" x14ac:dyDescent="0.25">
      <c r="A26" s="147" t="s">
        <v>135</v>
      </c>
      <c r="B26" s="147"/>
      <c r="C26" s="147" t="s">
        <v>136</v>
      </c>
      <c r="D26" s="147"/>
      <c r="E26" s="147"/>
      <c r="F26" s="147"/>
    </row>
  </sheetData>
  <mergeCells count="5">
    <mergeCell ref="B4:F4"/>
    <mergeCell ref="B5:E5"/>
    <mergeCell ref="B20:C20"/>
    <mergeCell ref="A26:B26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2022-03-23T08:32:22Z</dcterms:modified>
</cp:coreProperties>
</file>